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Training and Policy Team\DNA CEBR\"/>
    </mc:Choice>
  </mc:AlternateContent>
  <bookViews>
    <workbookView xWindow="120" yWindow="72" windowWidth="15576" windowHeight="11952"/>
  </bookViews>
  <sheets>
    <sheet name="Overview" sheetId="2" r:id="rId1"/>
    <sheet name="Program Income Calculator" sheetId="1" r:id="rId2"/>
  </sheets>
  <definedNames>
    <definedName name="_xlnm.Print_Area" localSheetId="1">'Program Income Calculator'!$A$10:$I$19</definedName>
  </definedNames>
  <calcPr calcId="152511"/>
</workbook>
</file>

<file path=xl/calcChain.xml><?xml version="1.0" encoding="utf-8"?>
<calcChain xmlns="http://schemas.openxmlformats.org/spreadsheetml/2006/main">
  <c r="B46" i="1" l="1"/>
  <c r="B45" i="1"/>
  <c r="B44" i="1"/>
  <c r="B43" i="1"/>
  <c r="B40" i="1"/>
  <c r="B39" i="1"/>
  <c r="B38" i="1"/>
  <c r="B37" i="1"/>
  <c r="I11" i="1" l="1"/>
  <c r="I28" i="1" l="1"/>
  <c r="I27" i="1"/>
  <c r="I26" i="1"/>
  <c r="H25" i="1"/>
  <c r="H26" i="1" s="1"/>
  <c r="H27" i="1" s="1"/>
  <c r="H28" i="1" s="1"/>
  <c r="I25" i="1" l="1"/>
  <c r="C47" i="1" l="1"/>
  <c r="C41" i="1"/>
  <c r="C48" i="1" l="1"/>
  <c r="H11" i="1"/>
  <c r="H12" i="1" s="1"/>
  <c r="H13" i="1" s="1"/>
  <c r="H14" i="1" s="1"/>
  <c r="I14" i="1"/>
  <c r="D40" i="1" s="1"/>
  <c r="I13" i="1"/>
  <c r="D39" i="1" s="1"/>
  <c r="I12" i="1"/>
  <c r="D38" i="1" s="1"/>
  <c r="G11" i="1" l="1"/>
  <c r="D44" i="1" l="1"/>
  <c r="E44" i="1" s="1"/>
  <c r="D43" i="1"/>
  <c r="E43" i="1" s="1"/>
  <c r="D46" i="1"/>
  <c r="E46" i="1" s="1"/>
  <c r="G12" i="1"/>
  <c r="G13" i="1" s="1"/>
  <c r="G14" i="1" s="1"/>
  <c r="G25" i="1" s="1"/>
  <c r="G26" i="1" s="1"/>
  <c r="G27" i="1" s="1"/>
  <c r="G28" i="1" s="1"/>
  <c r="D45" i="1"/>
  <c r="E45" i="1" s="1"/>
  <c r="D37" i="1"/>
  <c r="E37" i="1" s="1"/>
  <c r="E47" i="1" l="1"/>
  <c r="E40" i="1"/>
  <c r="E39" i="1" l="1"/>
  <c r="E38" i="1"/>
  <c r="E41" i="1" l="1"/>
  <c r="E48" i="1" s="1"/>
</calcChain>
</file>

<file path=xl/sharedStrings.xml><?xml version="1.0" encoding="utf-8"?>
<sst xmlns="http://schemas.openxmlformats.org/spreadsheetml/2006/main" count="92" uniqueCount="78">
  <si>
    <t>Notes</t>
  </si>
  <si>
    <t>Percentage of Revenue Required to be Reported as Program Income</t>
  </si>
  <si>
    <t>When the FY15 DNA Award Becomes Active</t>
  </si>
  <si>
    <t>Federal DNA/CEBR Award Year</t>
  </si>
  <si>
    <t>Federal DNA/CEBR Award Amount</t>
  </si>
  <si>
    <t xml:space="preserve">Federal Award  Expenditures for the Quarter  </t>
  </si>
  <si>
    <t>DNA Laboratory Total  Expenditures for the Quarter</t>
  </si>
  <si>
    <t>FY15 DNA Award Ends</t>
  </si>
  <si>
    <t>How to Calculate Program Income</t>
  </si>
  <si>
    <t xml:space="preserve">   Step 2 : Calculate Federal Share of Program Income</t>
  </si>
  <si>
    <t>Period (Quarter)</t>
  </si>
  <si>
    <t xml:space="preserve">Period (Quarter) </t>
  </si>
  <si>
    <t>"a"</t>
  </si>
  <si>
    <t>"b"</t>
  </si>
  <si>
    <t>"c"</t>
  </si>
  <si>
    <t>"d"</t>
  </si>
  <si>
    <t>"e"</t>
  </si>
  <si>
    <t>"f"</t>
  </si>
  <si>
    <t>"g"</t>
  </si>
  <si>
    <t>"h"</t>
  </si>
  <si>
    <t>"i"</t>
  </si>
  <si>
    <t>"j"</t>
  </si>
  <si>
    <t>"k"</t>
  </si>
  <si>
    <t>"l"</t>
  </si>
  <si>
    <t>"m"</t>
  </si>
  <si>
    <t>"n"</t>
  </si>
  <si>
    <t>Notes:</t>
  </si>
  <si>
    <t>NATIONAL INSTITUTE OF JUSTICE - DNA CEBR and EICE PROGRAM INCOME CALCULATOR</t>
  </si>
  <si>
    <t>Federal DNA CEBR Award Year</t>
  </si>
  <si>
    <t>Federal DNA CEBR Award Amount</t>
  </si>
  <si>
    <r>
      <t xml:space="preserve">2. For the purpose of program income determination, rather than a lump sum charge, the cost of DNA CEBR/EICE equipment purchased with Federal Funds should be amortized and charged quarterly as </t>
    </r>
    <r>
      <rPr>
        <b/>
        <i/>
        <sz val="11"/>
        <color theme="1"/>
        <rFont val="Calibri"/>
        <family val="2"/>
        <scheme val="minor"/>
      </rPr>
      <t>federal award expenditure</t>
    </r>
    <r>
      <rPr>
        <b/>
        <sz val="11"/>
        <color theme="1"/>
        <rFont val="Calibri"/>
        <family val="2"/>
        <scheme val="minor"/>
      </rPr>
      <t>over the duration of the grant performance period or the useful life of the equipment, whichever is shorter.</t>
    </r>
  </si>
  <si>
    <t>Award Number</t>
  </si>
  <si>
    <t>= e divided by f</t>
  </si>
  <si>
    <r>
      <rPr>
        <b/>
        <sz val="11"/>
        <rFont val="Calibri"/>
        <family val="2"/>
        <scheme val="minor"/>
      </rPr>
      <t>1.</t>
    </r>
    <r>
      <rPr>
        <b/>
        <sz val="11"/>
        <color theme="5"/>
        <rFont val="Calibri"/>
        <family val="2"/>
        <scheme val="minor"/>
      </rPr>
      <t xml:space="preserve"> a</t>
    </r>
    <r>
      <rPr>
        <b/>
        <sz val="11"/>
        <color theme="1"/>
        <rFont val="Calibri"/>
        <family val="2"/>
        <scheme val="minor"/>
      </rPr>
      <t xml:space="preserve"> = FFR reporting period; </t>
    </r>
    <r>
      <rPr>
        <b/>
        <sz val="11"/>
        <color theme="5"/>
        <rFont val="Calibri"/>
        <family val="2"/>
        <scheme val="minor"/>
      </rPr>
      <t>b</t>
    </r>
    <r>
      <rPr>
        <b/>
        <sz val="11"/>
        <color theme="1"/>
        <rFont val="Calibri"/>
        <family val="2"/>
        <scheme val="minor"/>
      </rPr>
      <t xml:space="preserve"> = Award Year;  </t>
    </r>
    <r>
      <rPr>
        <b/>
        <sz val="11"/>
        <color theme="5"/>
        <rFont val="Calibri"/>
        <family val="2"/>
        <scheme val="minor"/>
      </rPr>
      <t xml:space="preserve"> c</t>
    </r>
    <r>
      <rPr>
        <b/>
        <sz val="11"/>
        <color theme="1"/>
        <rFont val="Calibri"/>
        <family val="2"/>
        <scheme val="minor"/>
      </rPr>
      <t>= Award Number;</t>
    </r>
    <r>
      <rPr>
        <b/>
        <sz val="11"/>
        <color theme="5"/>
        <rFont val="Calibri"/>
        <family val="2"/>
        <scheme val="minor"/>
      </rPr>
      <t xml:space="preserve">  d</t>
    </r>
    <r>
      <rPr>
        <b/>
        <sz val="11"/>
        <color theme="1"/>
        <rFont val="Calibri"/>
        <family val="2"/>
        <scheme val="minor"/>
      </rPr>
      <t xml:space="preserve"> = Award Amount; </t>
    </r>
    <r>
      <rPr>
        <b/>
        <sz val="11"/>
        <color theme="5"/>
        <rFont val="Calibri"/>
        <family val="2"/>
        <scheme val="minor"/>
      </rPr>
      <t>e</t>
    </r>
    <r>
      <rPr>
        <b/>
        <sz val="11"/>
        <color theme="1"/>
        <rFont val="Calibri"/>
        <family val="2"/>
        <scheme val="minor"/>
      </rPr>
      <t xml:space="preserve"> = the total expenditures charged to the federal award for the quarter;</t>
    </r>
    <r>
      <rPr>
        <b/>
        <sz val="11"/>
        <color rgb="FFFF0000"/>
        <rFont val="Calibri"/>
        <family val="2"/>
        <scheme val="minor"/>
      </rPr>
      <t xml:space="preserve"> </t>
    </r>
    <r>
      <rPr>
        <b/>
        <sz val="11"/>
        <color theme="5"/>
        <rFont val="Calibri"/>
        <family val="2"/>
        <scheme val="minor"/>
      </rPr>
      <t>f</t>
    </r>
    <r>
      <rPr>
        <b/>
        <sz val="11"/>
        <color theme="1"/>
        <rFont val="Calibri"/>
        <family val="2"/>
        <scheme val="minor"/>
      </rPr>
      <t xml:space="preserve"> =  the total operating expenditures for the DNA Lab for the quarter;  </t>
    </r>
    <r>
      <rPr>
        <b/>
        <sz val="11"/>
        <color theme="5"/>
        <rFont val="Calibri"/>
        <family val="2"/>
        <scheme val="minor"/>
      </rPr>
      <t>g</t>
    </r>
    <r>
      <rPr>
        <b/>
        <sz val="11"/>
        <color theme="1"/>
        <rFont val="Calibri"/>
        <family val="2"/>
        <scheme val="minor"/>
      </rPr>
      <t xml:space="preserve"> = the cumulative expenditures charged to the federal award since the inception of the award; </t>
    </r>
    <r>
      <rPr>
        <b/>
        <sz val="11"/>
        <color theme="5"/>
        <rFont val="Calibri"/>
        <family val="2"/>
        <scheme val="minor"/>
      </rPr>
      <t>h</t>
    </r>
    <r>
      <rPr>
        <b/>
        <sz val="11"/>
        <color theme="1"/>
        <rFont val="Calibri"/>
        <family val="2"/>
        <scheme val="minor"/>
      </rPr>
      <t xml:space="preserve"> = the cumulative operating expenditures for the DNA Lab for the year; </t>
    </r>
    <r>
      <rPr>
        <b/>
        <sz val="11"/>
        <color theme="5"/>
        <rFont val="Calibri"/>
        <family val="2"/>
        <scheme val="minor"/>
      </rPr>
      <t>i</t>
    </r>
    <r>
      <rPr>
        <b/>
        <sz val="11"/>
        <color theme="1"/>
        <rFont val="Calibri"/>
        <family val="2"/>
        <scheme val="minor"/>
      </rPr>
      <t xml:space="preserve"> = </t>
    </r>
    <r>
      <rPr>
        <b/>
        <sz val="11"/>
        <color theme="5"/>
        <rFont val="Calibri"/>
        <family val="2"/>
        <scheme val="minor"/>
      </rPr>
      <t>e</t>
    </r>
    <r>
      <rPr>
        <b/>
        <sz val="11"/>
        <color theme="1"/>
        <rFont val="Calibri"/>
        <family val="2"/>
        <scheme val="minor"/>
      </rPr>
      <t xml:space="preserve"> divided by</t>
    </r>
    <r>
      <rPr>
        <b/>
        <sz val="11"/>
        <color theme="5"/>
        <rFont val="Calibri"/>
        <family val="2"/>
        <scheme val="minor"/>
      </rPr>
      <t xml:space="preserve"> f.</t>
    </r>
  </si>
  <si>
    <t>= l times m</t>
  </si>
  <si>
    <t>Program Income for First and Second Year</t>
  </si>
  <si>
    <t>Overall Total for Two Years</t>
  </si>
  <si>
    <t xml:space="preserve">     Total for First Year</t>
  </si>
  <si>
    <r>
      <t xml:space="preserve">     </t>
    </r>
    <r>
      <rPr>
        <b/>
        <i/>
        <sz val="11"/>
        <color theme="1"/>
        <rFont val="Calibri"/>
        <family val="2"/>
        <scheme val="minor"/>
      </rPr>
      <t>Total for Second Year</t>
    </r>
  </si>
  <si>
    <t>Step 1: Determine  the Percentage of Revenue to be Reported as Program Income</t>
  </si>
  <si>
    <t>Second Year</t>
  </si>
  <si>
    <t>First Year</t>
  </si>
  <si>
    <t>2015-DN-BX-XXX1</t>
  </si>
  <si>
    <t xml:space="preserve">FY2015 Award </t>
  </si>
  <si>
    <t xml:space="preserve">This calcuator is based on an hypothetical award: 2015-DN-BX-XXX1 .  Moreover, the calculator covers two years.  The same methodology can be applied to awards with more than 2 years project period. </t>
  </si>
  <si>
    <t>the award must be returned to the Department of Justice.</t>
  </si>
  <si>
    <t xml:space="preserve">3. Program income earned during the award period that is not obligated and expended within ninety (90) days of the end of </t>
  </si>
  <si>
    <t>Program Income to Report on FFR for the FY15 Award</t>
  </si>
  <si>
    <t>Notes (continued):</t>
  </si>
  <si>
    <t>Method for Calculating Program Income</t>
  </si>
  <si>
    <t>Revenue Received During Each Quarter for DNA Services</t>
  </si>
  <si>
    <t xml:space="preserve">Federal Award Expenditures for the Quarter </t>
  </si>
  <si>
    <t>X</t>
  </si>
  <si>
    <t xml:space="preserve">Federal Award Cumulative Expenditures at End of Quarter  </t>
  </si>
  <si>
    <t>DNA Laboratory  Cumulative Expenditures at End of Quarter</t>
  </si>
  <si>
    <t>Provided During the Quarter</t>
  </si>
  <si>
    <t xml:space="preserve">Revenue from DNA Services </t>
  </si>
  <si>
    <t>=</t>
  </si>
  <si>
    <t>Reportable Program</t>
  </si>
  <si>
    <t>Income</t>
  </si>
  <si>
    <r>
      <t xml:space="preserve">% of Revenue From FY15 Award Calculated in Step 1 </t>
    </r>
    <r>
      <rPr>
        <b/>
        <sz val="14"/>
        <color theme="1"/>
        <rFont val="Calibri"/>
        <family val="2"/>
        <scheme val="minor"/>
      </rPr>
      <t xml:space="preserve"> </t>
    </r>
  </si>
  <si>
    <r>
      <t xml:space="preserve">What's Required: </t>
    </r>
    <r>
      <rPr>
        <sz val="10"/>
        <rFont val="Arial"/>
        <family val="2"/>
      </rPr>
      <t xml:space="preserve">The Calculator has been prepopulated based on an hypothetical 2-year award: 2015-DN-BX-XXX1 for $200,000.
The Calculator is broken down into two steps:
  - The first step of the calculator determines the percentage of the DNA services revenue to be reported as program income. 
  - The second step calculates federal share of the program income to be reported on Line 10L of the SF-425 (FFR).                                                                                 </t>
    </r>
  </si>
  <si>
    <t xml:space="preserve">For the first step, the user will need to provide the following information: Period (Quarter); Federal DNA CEBR/EICE Award Year; Award Number; Federal DNA CEBR/EICE Award Amount; Federal Award Expenditures for the Quarter; and DNA Laboratory Total  Expenditures for the Quarter.  Federal Award Cumulative Expenditures at End of Quarter; DNA Laboratory Cumulative Expenditures at End of Quarter; and Percentage of Revenue Required to be Reported as Program Income are columns with calculated cells.  </t>
  </si>
  <si>
    <t>Note:  The Calculator is for one award only.  Program income is to be tracked separately for each award.  Therefore, grantees with more than one DNA CEBR/EICE award are to calculate program income for each award by copying the calculator to a separate tab (sheet) for each additional award.</t>
  </si>
  <si>
    <t>2016 - Q1 (January-March)</t>
  </si>
  <si>
    <t>2016 - Q2 (April-June)</t>
  </si>
  <si>
    <t>2016 - Q3 (July-September)</t>
  </si>
  <si>
    <t>2016 - Q4 (October-December)</t>
  </si>
  <si>
    <r>
      <rPr>
        <b/>
        <sz val="10"/>
        <rFont val="Arial"/>
        <family val="2"/>
      </rPr>
      <t>Overview:</t>
    </r>
    <r>
      <rPr>
        <sz val="10"/>
        <rFont val="Arial"/>
        <family val="2"/>
      </rPr>
      <t xml:space="preserve">  Program income means gross income earned by the non-Federal entity (i.e., a DNA CEBR or DNA EICE Program recipient or subrecipient) that is directly generated by a supported activity or earned as a result of the Federal award during the period of performance.  See 2 C.F.R. § 200.80.    
A grantee that employs a fee for service model or otherwise accepts compensation from external organizations or jurisdictions to conduct DNA sample testing, and does plan to accept fees for activities and/or services performed using grant funds, in whole or part, from the Programs referenced in the NIJ Program Income Policy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must report earned program income on line 10L of the Federal Financial Report (FFR) - SF-425.      </t>
    </r>
  </si>
  <si>
    <r>
      <t>NATIONAL INSTITUTE OF JUSTICE - DNA CEBR and EICE PROGRAM INCOME CALCULATOR</t>
    </r>
    <r>
      <rPr>
        <b/>
        <vertAlign val="superscript"/>
        <sz val="12"/>
        <color indexed="9"/>
        <rFont val="Arial"/>
        <family val="2"/>
      </rPr>
      <t>1</t>
    </r>
  </si>
  <si>
    <r>
      <t>DNA Laboratory Total Expenditures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for the Quarter</t>
    </r>
  </si>
  <si>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These expenditures must be those of the DNA Laboratory that generated the DNA Services Revenue.</t>
    </r>
  </si>
  <si>
    <t>2017 - Q1 (January-March)</t>
  </si>
  <si>
    <t>2017 - Q2 (April-June)</t>
  </si>
  <si>
    <t>2017 - Q3 (July-September)</t>
  </si>
  <si>
    <t>2017 - Q4 (October-December)</t>
  </si>
  <si>
    <r>
      <rPr>
        <b/>
        <vertAlign val="superscript"/>
        <sz val="9.5"/>
        <color rgb="FFFF0000"/>
        <rFont val="Arial"/>
        <family val="2"/>
      </rPr>
      <t>1</t>
    </r>
    <r>
      <rPr>
        <b/>
        <sz val="9.5"/>
        <color rgb="FFFF0000"/>
        <rFont val="Arial"/>
        <family val="2"/>
      </rPr>
      <t>This calculator is informed by the National Institute of Justice Program Income Policy at https://nij.gov/documents/nij-dna-program-income-policy.pdf</t>
    </r>
  </si>
  <si>
    <t>For the second step, the user will need to provide the following information: Revenue Received During Each Quarter for DNA Services.  Period (Quarter); % of Revenue From FY15 Award Calculated in Step 1 and Program Income to Report on FFR for the FY15 Award are columns with calculated cells.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</si>
</sst>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_([$$-409]* #,##0.00_);_([$$-409]* \(#,##0.00\);_([$$-409]* &quot;-&quot;??_);_(@_)"/>
    <numFmt numFmtId="165" formatCode="&quot;$&quot;#,##0.00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5"/>
      <name val="Calibri"/>
      <family val="2"/>
      <scheme val="minor"/>
    </font>
    <font>
      <b/>
      <sz val="11"/>
      <color theme="5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6"/>
      <color rgb="FFFF0000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9"/>
      <name val="Arial"/>
      <family val="2"/>
    </font>
    <font>
      <b/>
      <sz val="10"/>
      <name val="Arial"/>
      <family val="2"/>
    </font>
    <font>
      <sz val="20"/>
      <name val="Arial"/>
      <family val="2"/>
    </font>
    <font>
      <vertAlign val="superscript"/>
      <sz val="10"/>
      <name val="Arial"/>
      <family val="2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b/>
      <vertAlign val="superscript"/>
      <sz val="12"/>
      <color indexed="9"/>
      <name val="Arial"/>
      <family val="2"/>
    </font>
    <font>
      <b/>
      <sz val="9.5"/>
      <color indexed="9"/>
      <name val="Arial"/>
      <family val="2"/>
    </font>
    <font>
      <b/>
      <sz val="9.5"/>
      <color rgb="FFFF0000"/>
      <name val="Arial"/>
      <family val="2"/>
    </font>
    <font>
      <b/>
      <vertAlign val="superscript"/>
      <sz val="9.5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5" fillId="0" borderId="0"/>
  </cellStyleXfs>
  <cellXfs count="114">
    <xf numFmtId="0" fontId="0" fillId="0" borderId="0" xfId="0"/>
    <xf numFmtId="0" fontId="0" fillId="0" borderId="0" xfId="0" applyAlignment="1">
      <alignment vertical="center" wrapText="1"/>
    </xf>
    <xf numFmtId="0" fontId="0" fillId="0" borderId="1" xfId="0" applyBorder="1" applyAlignment="1">
      <alignment vertical="center" wrapText="1"/>
    </xf>
    <xf numFmtId="164" fontId="0" fillId="0" borderId="1" xfId="1" applyNumberFormat="1" applyFont="1" applyBorder="1" applyAlignment="1">
      <alignment vertical="center" wrapText="1"/>
    </xf>
    <xf numFmtId="165" fontId="0" fillId="0" borderId="1" xfId="0" applyNumberForma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2" fillId="3" borderId="0" xfId="0" applyFont="1" applyFill="1" applyAlignment="1">
      <alignment horizontal="left" vertical="center" wrapText="1"/>
    </xf>
    <xf numFmtId="0" fontId="0" fillId="3" borderId="0" xfId="0" applyFill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vertical="center" wrapText="1"/>
    </xf>
    <xf numFmtId="164" fontId="0" fillId="2" borderId="1" xfId="1" applyNumberFormat="1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165" fontId="0" fillId="2" borderId="1" xfId="0" applyNumberFormat="1" applyFill="1" applyBorder="1" applyAlignment="1">
      <alignment vertical="center" wrapText="1"/>
    </xf>
    <xf numFmtId="0" fontId="7" fillId="2" borderId="1" xfId="0" applyFont="1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9" fillId="3" borderId="0" xfId="0" applyFont="1" applyFill="1" applyAlignment="1">
      <alignment horizontal="center" vertical="center" wrapText="1"/>
    </xf>
    <xf numFmtId="0" fontId="9" fillId="3" borderId="0" xfId="0" applyFont="1" applyFill="1" applyBorder="1" applyAlignment="1">
      <alignment horizontal="center" vertical="center" wrapText="1"/>
    </xf>
    <xf numFmtId="0" fontId="8" fillId="3" borderId="0" xfId="0" applyFont="1" applyFill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9" fillId="3" borderId="0" xfId="0" quotePrefix="1" applyFont="1" applyFill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10" fontId="0" fillId="3" borderId="0" xfId="2" applyNumberFormat="1" applyFont="1" applyFill="1" applyBorder="1" applyAlignment="1">
      <alignment vertical="center" wrapText="1"/>
    </xf>
    <xf numFmtId="164" fontId="0" fillId="3" borderId="0" xfId="1" applyNumberFormat="1" applyFont="1" applyFill="1" applyBorder="1" applyAlignment="1">
      <alignment vertical="center" wrapText="1"/>
    </xf>
    <xf numFmtId="10" fontId="0" fillId="3" borderId="0" xfId="1" applyNumberFormat="1" applyFont="1" applyFill="1" applyBorder="1" applyAlignment="1">
      <alignment vertical="center" wrapText="1"/>
    </xf>
    <xf numFmtId="0" fontId="2" fillId="3" borderId="0" xfId="0" applyFont="1" applyFill="1" applyAlignment="1">
      <alignment vertical="center" wrapText="1"/>
    </xf>
    <xf numFmtId="164" fontId="2" fillId="3" borderId="0" xfId="0" applyNumberFormat="1" applyFont="1" applyFill="1" applyBorder="1" applyAlignment="1">
      <alignment horizontal="center" vertical="center" wrapText="1"/>
    </xf>
    <xf numFmtId="10" fontId="2" fillId="3" borderId="0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left" vertical="center" wrapText="1"/>
    </xf>
    <xf numFmtId="0" fontId="0" fillId="3" borderId="0" xfId="0" applyFill="1" applyBorder="1" applyAlignment="1">
      <alignment vertical="center" wrapText="1"/>
    </xf>
    <xf numFmtId="0" fontId="0" fillId="3" borderId="0" xfId="0" applyFont="1" applyFill="1" applyAlignment="1">
      <alignment vertical="center" wrapText="1"/>
    </xf>
    <xf numFmtId="0" fontId="2" fillId="3" borderId="0" xfId="0" applyFont="1" applyFill="1" applyAlignment="1">
      <alignment horizontal="left" vertical="center" wrapText="1"/>
    </xf>
    <xf numFmtId="0" fontId="2" fillId="4" borderId="1" xfId="0" applyFont="1" applyFill="1" applyBorder="1" applyAlignment="1">
      <alignment horizontal="center" vertical="center" wrapText="1"/>
    </xf>
    <xf numFmtId="10" fontId="0" fillId="4" borderId="1" xfId="0" applyNumberFormat="1" applyFont="1" applyFill="1" applyBorder="1" applyAlignment="1">
      <alignment vertical="center" wrapText="1"/>
    </xf>
    <xf numFmtId="10" fontId="0" fillId="4" borderId="1" xfId="1" applyNumberFormat="1" applyFont="1" applyFill="1" applyBorder="1" applyAlignment="1">
      <alignment vertical="center" wrapText="1"/>
    </xf>
    <xf numFmtId="0" fontId="2" fillId="3" borderId="0" xfId="0" applyFont="1" applyFill="1" applyAlignment="1">
      <alignment horizontal="left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13" fillId="3" borderId="0" xfId="0" applyFont="1" applyFill="1" applyBorder="1" applyAlignment="1">
      <alignment horizontal="left" vertical="center" wrapText="1"/>
    </xf>
    <xf numFmtId="0" fontId="13" fillId="3" borderId="0" xfId="0" applyFont="1" applyFill="1" applyAlignment="1">
      <alignment horizontal="left" vertical="center" wrapText="1"/>
    </xf>
    <xf numFmtId="0" fontId="14" fillId="2" borderId="1" xfId="0" applyFont="1" applyFill="1" applyBorder="1" applyAlignment="1">
      <alignment vertical="center" wrapText="1"/>
    </xf>
    <xf numFmtId="165" fontId="2" fillId="2" borderId="1" xfId="0" applyNumberFormat="1" applyFont="1" applyFill="1" applyBorder="1" applyAlignment="1">
      <alignment vertical="center" wrapText="1"/>
    </xf>
    <xf numFmtId="0" fontId="11" fillId="2" borderId="1" xfId="0" applyFont="1" applyFill="1" applyBorder="1" applyAlignment="1">
      <alignment vertical="center" wrapText="1"/>
    </xf>
    <xf numFmtId="165" fontId="2" fillId="0" borderId="1" xfId="0" applyNumberFormat="1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vertical="center" wrapText="1"/>
    </xf>
    <xf numFmtId="0" fontId="4" fillId="3" borderId="0" xfId="0" applyFont="1" applyFill="1" applyBorder="1" applyAlignment="1">
      <alignment vertical="center" wrapText="1"/>
    </xf>
    <xf numFmtId="0" fontId="2" fillId="3" borderId="0" xfId="0" applyFont="1" applyFill="1" applyAlignment="1">
      <alignment vertical="center"/>
    </xf>
    <xf numFmtId="10" fontId="0" fillId="2" borderId="1" xfId="2" applyNumberFormat="1" applyFont="1" applyFill="1" applyBorder="1" applyAlignment="1">
      <alignment vertical="center" wrapText="1"/>
    </xf>
    <xf numFmtId="0" fontId="3" fillId="6" borderId="1" xfId="0" applyFont="1" applyFill="1" applyBorder="1" applyAlignment="1">
      <alignment horizontal="center" vertical="center" wrapText="1"/>
    </xf>
    <xf numFmtId="165" fontId="0" fillId="6" borderId="1" xfId="2" applyNumberFormat="1" applyFont="1" applyFill="1" applyBorder="1" applyAlignment="1">
      <alignment vertical="center" wrapText="1"/>
    </xf>
    <xf numFmtId="165" fontId="2" fillId="6" borderId="1" xfId="2" applyNumberFormat="1" applyFont="1" applyFill="1" applyBorder="1" applyAlignment="1">
      <alignment vertical="center" wrapText="1"/>
    </xf>
    <xf numFmtId="165" fontId="2" fillId="6" borderId="1" xfId="0" applyNumberFormat="1" applyFont="1" applyFill="1" applyBorder="1" applyAlignment="1">
      <alignment vertical="center" wrapText="1"/>
    </xf>
    <xf numFmtId="10" fontId="0" fillId="0" borderId="1" xfId="2" applyNumberFormat="1" applyFont="1" applyFill="1" applyBorder="1" applyAlignment="1">
      <alignment vertical="center" wrapText="1"/>
    </xf>
    <xf numFmtId="0" fontId="11" fillId="7" borderId="1" xfId="0" applyFont="1" applyFill="1" applyBorder="1" applyAlignment="1">
      <alignment vertical="center" wrapText="1"/>
    </xf>
    <xf numFmtId="0" fontId="7" fillId="7" borderId="1" xfId="0" applyFont="1" applyFill="1" applyBorder="1" applyAlignment="1">
      <alignment vertical="center" wrapText="1"/>
    </xf>
    <xf numFmtId="0" fontId="0" fillId="0" borderId="2" xfId="0" applyBorder="1" applyAlignment="1">
      <alignment horizontal="left"/>
    </xf>
    <xf numFmtId="0" fontId="0" fillId="0" borderId="0" xfId="0" applyBorder="1" applyAlignment="1">
      <alignment horizontal="left"/>
    </xf>
    <xf numFmtId="0" fontId="15" fillId="8" borderId="0" xfId="3" applyFont="1" applyFill="1" applyBorder="1" applyAlignment="1">
      <alignment horizontal="left" vertical="top" wrapText="1"/>
    </xf>
    <xf numFmtId="0" fontId="15" fillId="8" borderId="0" xfId="3" applyFont="1" applyFill="1" applyBorder="1" applyAlignment="1">
      <alignment horizontal="center" vertical="top" wrapText="1"/>
    </xf>
    <xf numFmtId="0" fontId="17" fillId="8" borderId="0" xfId="3" applyFont="1" applyFill="1" applyBorder="1" applyAlignment="1">
      <alignment horizontal="left" vertical="top" wrapText="1"/>
    </xf>
    <xf numFmtId="0" fontId="17" fillId="8" borderId="2" xfId="3" applyFont="1" applyFill="1" applyBorder="1" applyAlignment="1">
      <alignment horizontal="left" vertical="top" wrapText="1"/>
    </xf>
    <xf numFmtId="0" fontId="15" fillId="8" borderId="16" xfId="3" applyFont="1" applyFill="1" applyBorder="1" applyAlignment="1">
      <alignment horizontal="left" vertical="top" wrapText="1"/>
    </xf>
    <xf numFmtId="0" fontId="15" fillId="8" borderId="2" xfId="3" applyFont="1" applyFill="1" applyBorder="1" applyAlignment="1">
      <alignment horizontal="center" vertical="top" wrapText="1"/>
    </xf>
    <xf numFmtId="0" fontId="20" fillId="0" borderId="0" xfId="0" applyFont="1"/>
    <xf numFmtId="0" fontId="16" fillId="5" borderId="6" xfId="3" applyFont="1" applyFill="1" applyBorder="1" applyAlignment="1">
      <alignment horizontal="center"/>
    </xf>
    <xf numFmtId="0" fontId="16" fillId="5" borderId="7" xfId="3" applyFont="1" applyFill="1" applyBorder="1" applyAlignment="1">
      <alignment horizontal="center"/>
    </xf>
    <xf numFmtId="0" fontId="16" fillId="5" borderId="8" xfId="3" applyFont="1" applyFill="1" applyBorder="1" applyAlignment="1">
      <alignment horizontal="center"/>
    </xf>
    <xf numFmtId="0" fontId="15" fillId="3" borderId="10" xfId="3" applyFont="1" applyFill="1" applyBorder="1" applyAlignment="1">
      <alignment horizontal="left" vertical="top" wrapText="1"/>
    </xf>
    <xf numFmtId="0" fontId="15" fillId="3" borderId="11" xfId="3" applyFont="1" applyFill="1" applyBorder="1" applyAlignment="1">
      <alignment horizontal="left" vertical="top" wrapText="1"/>
    </xf>
    <xf numFmtId="0" fontId="15" fillId="3" borderId="12" xfId="3" applyFont="1" applyFill="1" applyBorder="1" applyAlignment="1">
      <alignment horizontal="left" vertical="top" wrapText="1"/>
    </xf>
    <xf numFmtId="0" fontId="17" fillId="3" borderId="13" xfId="3" applyFont="1" applyFill="1" applyBorder="1" applyAlignment="1">
      <alignment horizontal="left" vertical="top" wrapText="1"/>
    </xf>
    <xf numFmtId="0" fontId="17" fillId="3" borderId="14" xfId="3" applyFont="1" applyFill="1" applyBorder="1" applyAlignment="1">
      <alignment horizontal="left" vertical="top" wrapText="1"/>
    </xf>
    <xf numFmtId="0" fontId="17" fillId="3" borderId="15" xfId="3" applyFont="1" applyFill="1" applyBorder="1" applyAlignment="1">
      <alignment horizontal="left" vertical="top" wrapText="1"/>
    </xf>
    <xf numFmtId="0" fontId="15" fillId="3" borderId="2" xfId="3" applyFont="1" applyFill="1" applyBorder="1" applyAlignment="1">
      <alignment horizontal="left" vertical="top" wrapText="1"/>
    </xf>
    <xf numFmtId="0" fontId="15" fillId="3" borderId="0" xfId="3" applyFont="1" applyFill="1" applyBorder="1" applyAlignment="1">
      <alignment horizontal="left" vertical="top" wrapText="1"/>
    </xf>
    <xf numFmtId="0" fontId="15" fillId="3" borderId="16" xfId="3" applyFont="1" applyFill="1" applyBorder="1" applyAlignment="1">
      <alignment horizontal="left" vertical="top" wrapText="1"/>
    </xf>
    <xf numFmtId="0" fontId="15" fillId="8" borderId="17" xfId="3" applyFont="1" applyFill="1" applyBorder="1" applyAlignment="1">
      <alignment horizontal="center" vertical="top" wrapText="1"/>
    </xf>
    <xf numFmtId="0" fontId="15" fillId="8" borderId="9" xfId="3" applyFont="1" applyFill="1" applyBorder="1" applyAlignment="1">
      <alignment horizontal="center" vertical="top" wrapText="1"/>
    </xf>
    <xf numFmtId="0" fontId="15" fillId="8" borderId="2" xfId="3" applyFont="1" applyFill="1" applyBorder="1" applyAlignment="1">
      <alignment horizontal="center" vertical="top" wrapText="1"/>
    </xf>
    <xf numFmtId="0" fontId="15" fillId="8" borderId="0" xfId="3" applyFont="1" applyFill="1" applyBorder="1" applyAlignment="1">
      <alignment horizontal="center" vertical="top" wrapText="1"/>
    </xf>
    <xf numFmtId="0" fontId="18" fillId="8" borderId="0" xfId="3" applyFont="1" applyFill="1" applyBorder="1" applyAlignment="1">
      <alignment horizontal="center" vertical="top" wrapText="1"/>
    </xf>
    <xf numFmtId="0" fontId="17" fillId="8" borderId="13" xfId="3" applyFont="1" applyFill="1" applyBorder="1" applyAlignment="1">
      <alignment horizontal="center" vertical="top" wrapText="1"/>
    </xf>
    <xf numFmtId="0" fontId="17" fillId="8" borderId="14" xfId="3" applyFont="1" applyFill="1" applyBorder="1" applyAlignment="1">
      <alignment horizontal="center" vertical="top" wrapText="1"/>
    </xf>
    <xf numFmtId="0" fontId="17" fillId="8" borderId="15" xfId="3" applyFont="1" applyFill="1" applyBorder="1" applyAlignment="1">
      <alignment horizontal="center" vertical="top" wrapText="1"/>
    </xf>
    <xf numFmtId="0" fontId="22" fillId="0" borderId="19" xfId="0" applyFont="1" applyBorder="1" applyAlignment="1">
      <alignment horizontal="left" wrapText="1"/>
    </xf>
    <xf numFmtId="0" fontId="23" fillId="0" borderId="20" xfId="0" applyFont="1" applyBorder="1" applyAlignment="1">
      <alignment horizontal="left" wrapText="1"/>
    </xf>
    <xf numFmtId="0" fontId="23" fillId="0" borderId="21" xfId="0" applyFont="1" applyBorder="1" applyAlignment="1">
      <alignment horizontal="left" wrapText="1"/>
    </xf>
    <xf numFmtId="0" fontId="15" fillId="8" borderId="0" xfId="3" applyFont="1" applyFill="1" applyBorder="1" applyAlignment="1">
      <alignment horizontal="left" vertical="top" wrapText="1"/>
    </xf>
    <xf numFmtId="0" fontId="18" fillId="8" borderId="0" xfId="3" quotePrefix="1" applyFont="1" applyFill="1" applyBorder="1" applyAlignment="1">
      <alignment horizontal="center" vertical="top" wrapText="1"/>
    </xf>
    <xf numFmtId="0" fontId="15" fillId="8" borderId="2" xfId="3" applyFont="1" applyFill="1" applyBorder="1" applyAlignment="1">
      <alignment horizontal="left" vertical="top" wrapText="1"/>
    </xf>
    <xf numFmtId="0" fontId="21" fillId="0" borderId="17" xfId="0" applyFont="1" applyBorder="1" applyAlignment="1">
      <alignment horizontal="left" wrapText="1"/>
    </xf>
    <xf numFmtId="0" fontId="20" fillId="0" borderId="9" xfId="0" applyFont="1" applyBorder="1" applyAlignment="1">
      <alignment horizontal="left" wrapText="1"/>
    </xf>
    <xf numFmtId="0" fontId="20" fillId="0" borderId="18" xfId="0" applyFont="1" applyBorder="1" applyAlignment="1">
      <alignment horizontal="left" wrapText="1"/>
    </xf>
    <xf numFmtId="0" fontId="2" fillId="3" borderId="0" xfId="0" applyFont="1" applyFill="1" applyAlignment="1">
      <alignment horizontal="left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12" fillId="3" borderId="0" xfId="0" applyFont="1" applyFill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6" fillId="3" borderId="0" xfId="0" applyFont="1" applyFill="1" applyAlignment="1">
      <alignment vertical="center" wrapText="1"/>
    </xf>
    <xf numFmtId="0" fontId="2" fillId="2" borderId="0" xfId="0" applyFont="1" applyFill="1" applyAlignment="1">
      <alignment horizontal="left" vertical="center" wrapText="1"/>
    </xf>
    <xf numFmtId="0" fontId="13" fillId="3" borderId="0" xfId="0" applyFont="1" applyFill="1" applyBorder="1" applyAlignment="1">
      <alignment horizontal="left" vertical="center" wrapText="1"/>
    </xf>
    <xf numFmtId="0" fontId="25" fillId="0" borderId="19" xfId="3" applyFont="1" applyFill="1" applyBorder="1" applyAlignment="1">
      <alignment horizontal="left"/>
    </xf>
    <xf numFmtId="0" fontId="25" fillId="0" borderId="20" xfId="3" applyFont="1" applyFill="1" applyBorder="1" applyAlignment="1">
      <alignment horizontal="left"/>
    </xf>
    <xf numFmtId="0" fontId="25" fillId="0" borderId="21" xfId="3" applyFont="1" applyFill="1" applyBorder="1" applyAlignment="1">
      <alignment horizontal="left"/>
    </xf>
    <xf numFmtId="0" fontId="26" fillId="5" borderId="19" xfId="3" applyFont="1" applyFill="1" applyBorder="1" applyAlignment="1">
      <alignment horizontal="left"/>
    </xf>
    <xf numFmtId="0" fontId="26" fillId="5" borderId="20" xfId="3" applyFont="1" applyFill="1" applyBorder="1" applyAlignment="1">
      <alignment horizontal="left"/>
    </xf>
    <xf numFmtId="0" fontId="26" fillId="5" borderId="21" xfId="3" applyFont="1" applyFill="1" applyBorder="1" applyAlignment="1">
      <alignment horizontal="left"/>
    </xf>
  </cellXfs>
  <cellStyles count="4">
    <cellStyle name="Currency" xfId="1" builtinId="4"/>
    <cellStyle name="Normal" xfId="0" builtinId="0"/>
    <cellStyle name="Normal 112 2 2" xfId="3"/>
    <cellStyle name="Percent" xfId="2" builtinId="5"/>
  </cellStyles>
  <dxfs count="0"/>
  <tableStyles count="0" defaultTableStyle="TableStyleMedium9" defaultPivotStyle="PivotStyleLight16"/>
  <colors>
    <mruColors>
      <color rgb="FFFFFFCC"/>
      <color rgb="FF00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447675</xdr:colOff>
      <xdr:row>20</xdr:row>
      <xdr:rowOff>200025</xdr:rowOff>
    </xdr:from>
    <xdr:ext cx="3565720" cy="436786"/>
    <xdr:sp macro="" textlink="">
      <xdr:nvSpPr>
        <xdr:cNvPr id="2" name="TextBox 1"/>
        <xdr:cNvSpPr txBox="1"/>
      </xdr:nvSpPr>
      <xdr:spPr>
        <a:xfrm>
          <a:off x="8572500" y="7219950"/>
          <a:ext cx="3565720" cy="436786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 b="1"/>
            <a:t>This</a:t>
          </a:r>
          <a:r>
            <a:rPr lang="en-US" sz="1100" b="1" baseline="0"/>
            <a:t> is the addition of $100,000 from previous year (2016)</a:t>
          </a:r>
        </a:p>
        <a:p>
          <a:r>
            <a:rPr lang="en-US" sz="1100" b="1" baseline="0"/>
            <a:t>to 2017 1st Quarter Expenditures of  $10,000.</a:t>
          </a:r>
          <a:endParaRPr lang="en-US" sz="1100" b="1"/>
        </a:p>
      </xdr:txBody>
    </xdr:sp>
    <xdr:clientData/>
  </xdr:oneCellAnchor>
  <xdr:twoCellAnchor>
    <xdr:from>
      <xdr:col>6</xdr:col>
      <xdr:colOff>649385</xdr:colOff>
      <xdr:row>21</xdr:row>
      <xdr:rowOff>189136</xdr:rowOff>
    </xdr:from>
    <xdr:to>
      <xdr:col>6</xdr:col>
      <xdr:colOff>876312</xdr:colOff>
      <xdr:row>24</xdr:row>
      <xdr:rowOff>47625</xdr:rowOff>
    </xdr:to>
    <xdr:cxnSp macro="">
      <xdr:nvCxnSpPr>
        <xdr:cNvPr id="4" name="Straight Arrow Connector 3"/>
        <xdr:cNvCxnSpPr>
          <a:stCxn id="2" idx="2"/>
        </xdr:cNvCxnSpPr>
      </xdr:nvCxnSpPr>
      <xdr:spPr>
        <a:xfrm>
          <a:off x="10355360" y="7656736"/>
          <a:ext cx="226927" cy="1191989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11906</xdr:colOff>
      <xdr:row>36</xdr:row>
      <xdr:rowOff>11906</xdr:rowOff>
    </xdr:from>
    <xdr:to>
      <xdr:col>5</xdr:col>
      <xdr:colOff>273844</xdr:colOff>
      <xdr:row>40</xdr:row>
      <xdr:rowOff>0</xdr:rowOff>
    </xdr:to>
    <xdr:sp macro="" textlink="">
      <xdr:nvSpPr>
        <xdr:cNvPr id="3" name="Right Brace 2"/>
        <xdr:cNvSpPr/>
      </xdr:nvSpPr>
      <xdr:spPr>
        <a:xfrm>
          <a:off x="7346156" y="13096875"/>
          <a:ext cx="261938" cy="1059656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</xdr:col>
      <xdr:colOff>0</xdr:colOff>
      <xdr:row>41</xdr:row>
      <xdr:rowOff>166691</xdr:rowOff>
    </xdr:from>
    <xdr:to>
      <xdr:col>5</xdr:col>
      <xdr:colOff>261938</xdr:colOff>
      <xdr:row>46</xdr:row>
      <xdr:rowOff>107159</xdr:rowOff>
    </xdr:to>
    <xdr:sp macro="" textlink="">
      <xdr:nvSpPr>
        <xdr:cNvPr id="5" name="Right Brace 4"/>
        <xdr:cNvSpPr/>
      </xdr:nvSpPr>
      <xdr:spPr>
        <a:xfrm>
          <a:off x="7334250" y="14513722"/>
          <a:ext cx="261938" cy="1059656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</xdr:col>
      <xdr:colOff>692937</xdr:colOff>
      <xdr:row>35</xdr:row>
      <xdr:rowOff>1012027</xdr:rowOff>
    </xdr:from>
    <xdr:to>
      <xdr:col>7</xdr:col>
      <xdr:colOff>228599</xdr:colOff>
      <xdr:row>40</xdr:row>
      <xdr:rowOff>35714</xdr:rowOff>
    </xdr:to>
    <xdr:sp macro="" textlink="">
      <xdr:nvSpPr>
        <xdr:cNvPr id="7" name="Oval Callout 6"/>
        <xdr:cNvSpPr/>
      </xdr:nvSpPr>
      <xdr:spPr>
        <a:xfrm>
          <a:off x="8208162" y="12346777"/>
          <a:ext cx="2536037" cy="1233487"/>
        </a:xfrm>
        <a:prstGeom prst="wedgeEllipseCallout">
          <a:avLst>
            <a:gd name="adj1" fmla="val -54404"/>
            <a:gd name="adj2" fmla="val 65304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200" b="1"/>
            <a:t>Quarterly  Program Income to be reported quarterly on Line 10L of the SF</a:t>
          </a:r>
          <a:r>
            <a:rPr lang="en-US" sz="1200" b="1" baseline="0"/>
            <a:t> 425 (FFR)</a:t>
          </a:r>
          <a:endParaRPr lang="en-US" sz="1200" b="1"/>
        </a:p>
      </xdr:txBody>
    </xdr:sp>
    <xdr:clientData/>
  </xdr:twoCellAnchor>
  <xdr:twoCellAnchor>
    <xdr:from>
      <xdr:col>5</xdr:col>
      <xdr:colOff>323850</xdr:colOff>
      <xdr:row>37</xdr:row>
      <xdr:rowOff>28575</xdr:rowOff>
    </xdr:from>
    <xdr:to>
      <xdr:col>5</xdr:col>
      <xdr:colOff>573881</xdr:colOff>
      <xdr:row>43</xdr:row>
      <xdr:rowOff>159544</xdr:rowOff>
    </xdr:to>
    <xdr:sp macro="" textlink="">
      <xdr:nvSpPr>
        <xdr:cNvPr id="8" name="Right Bracket 7"/>
        <xdr:cNvSpPr/>
      </xdr:nvSpPr>
      <xdr:spPr>
        <a:xfrm>
          <a:off x="7839075" y="13030200"/>
          <a:ext cx="250031" cy="1369219"/>
        </a:xfrm>
        <a:prstGeom prst="rightBracket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649385</xdr:colOff>
      <xdr:row>14</xdr:row>
      <xdr:rowOff>0</xdr:rowOff>
    </xdr:from>
    <xdr:to>
      <xdr:col>6</xdr:col>
      <xdr:colOff>1038225</xdr:colOff>
      <xdr:row>20</xdr:row>
      <xdr:rowOff>200025</xdr:rowOff>
    </xdr:to>
    <xdr:cxnSp macro="">
      <xdr:nvCxnSpPr>
        <xdr:cNvPr id="9" name="Straight Arrow Connector 8"/>
        <xdr:cNvCxnSpPr>
          <a:endCxn id="2" idx="0"/>
        </xdr:cNvCxnSpPr>
      </xdr:nvCxnSpPr>
      <xdr:spPr>
        <a:xfrm flipH="1">
          <a:off x="10355360" y="5162550"/>
          <a:ext cx="388840" cy="205740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"/>
  <sheetViews>
    <sheetView tabSelected="1" workbookViewId="0">
      <selection activeCell="A4" sqref="A4:H4"/>
    </sheetView>
  </sheetViews>
  <sheetFormatPr defaultRowHeight="14.4" x14ac:dyDescent="0.3"/>
  <cols>
    <col min="1" max="1" width="14.88671875" customWidth="1"/>
    <col min="2" max="2" width="20.6640625" customWidth="1"/>
    <col min="3" max="3" width="15.6640625" customWidth="1"/>
    <col min="4" max="4" width="14.6640625" customWidth="1"/>
    <col min="5" max="5" width="10" customWidth="1"/>
    <col min="6" max="6" width="15.6640625" customWidth="1"/>
    <col min="7" max="7" width="5.6640625" customWidth="1"/>
    <col min="8" max="8" width="29.88671875" customWidth="1"/>
  </cols>
  <sheetData>
    <row r="1" spans="1:17" ht="18.600000000000001" thickBot="1" x14ac:dyDescent="0.35">
      <c r="A1" s="70" t="s">
        <v>69</v>
      </c>
      <c r="B1" s="71"/>
      <c r="C1" s="71"/>
      <c r="D1" s="71"/>
      <c r="E1" s="71"/>
      <c r="F1" s="71"/>
      <c r="G1" s="71"/>
      <c r="H1" s="72"/>
      <c r="I1" s="61"/>
      <c r="J1" s="62"/>
      <c r="K1" s="62"/>
      <c r="L1" s="62"/>
      <c r="M1" s="62"/>
      <c r="N1" s="62"/>
      <c r="O1" s="62"/>
      <c r="P1" s="62"/>
      <c r="Q1" s="62"/>
    </row>
    <row r="2" spans="1:17" ht="16.2" thickBot="1" x14ac:dyDescent="0.35">
      <c r="A2" s="111" t="s">
        <v>76</v>
      </c>
      <c r="B2" s="112"/>
      <c r="C2" s="112"/>
      <c r="D2" s="112"/>
      <c r="E2" s="112"/>
      <c r="F2" s="112"/>
      <c r="G2" s="112"/>
      <c r="H2" s="113"/>
      <c r="I2" s="62"/>
      <c r="J2" s="62"/>
      <c r="K2" s="62"/>
      <c r="L2" s="62"/>
      <c r="M2" s="62"/>
      <c r="N2" s="62"/>
      <c r="O2" s="62"/>
      <c r="P2" s="62"/>
      <c r="Q2" s="62"/>
    </row>
    <row r="3" spans="1:17" ht="15" thickBot="1" x14ac:dyDescent="0.35">
      <c r="A3" s="108"/>
      <c r="B3" s="109"/>
      <c r="C3" s="109"/>
      <c r="D3" s="109"/>
      <c r="E3" s="109"/>
      <c r="F3" s="109"/>
      <c r="G3" s="109"/>
      <c r="H3" s="110"/>
      <c r="I3" s="62"/>
      <c r="J3" s="62"/>
      <c r="K3" s="62"/>
      <c r="L3" s="62"/>
      <c r="M3" s="62"/>
      <c r="N3" s="62"/>
      <c r="O3" s="62"/>
      <c r="P3" s="62"/>
      <c r="Q3" s="62"/>
    </row>
    <row r="4" spans="1:17" ht="95.4" customHeight="1" thickBot="1" x14ac:dyDescent="0.35">
      <c r="A4" s="73" t="s">
        <v>68</v>
      </c>
      <c r="B4" s="74"/>
      <c r="C4" s="74"/>
      <c r="D4" s="74"/>
      <c r="E4" s="74"/>
      <c r="F4" s="74"/>
      <c r="G4" s="74"/>
      <c r="H4" s="75"/>
    </row>
    <row r="5" spans="1:17" ht="16.2" customHeight="1" x14ac:dyDescent="0.3">
      <c r="A5" s="87" t="s">
        <v>49</v>
      </c>
      <c r="B5" s="88"/>
      <c r="C5" s="88"/>
      <c r="D5" s="88"/>
      <c r="E5" s="88"/>
      <c r="F5" s="88"/>
      <c r="G5" s="88"/>
      <c r="H5" s="89"/>
    </row>
    <row r="6" spans="1:17" ht="8.4" customHeight="1" x14ac:dyDescent="0.3">
      <c r="A6" s="66"/>
      <c r="B6" s="65"/>
      <c r="C6" s="65"/>
      <c r="D6" s="63"/>
      <c r="E6" s="63"/>
      <c r="F6" s="63"/>
      <c r="G6" s="63"/>
      <c r="H6" s="67"/>
    </row>
    <row r="7" spans="1:17" ht="16.95" customHeight="1" thickBot="1" x14ac:dyDescent="0.35">
      <c r="A7" s="82" t="s">
        <v>51</v>
      </c>
      <c r="B7" s="83"/>
      <c r="C7" s="83"/>
      <c r="D7" s="86" t="s">
        <v>52</v>
      </c>
      <c r="E7" s="93" t="s">
        <v>56</v>
      </c>
      <c r="F7" s="93"/>
      <c r="G7" s="94" t="s">
        <v>57</v>
      </c>
      <c r="H7" s="67" t="s">
        <v>58</v>
      </c>
    </row>
    <row r="8" spans="1:17" ht="16.95" customHeight="1" x14ac:dyDescent="0.3">
      <c r="A8" s="84" t="s">
        <v>70</v>
      </c>
      <c r="B8" s="85"/>
      <c r="C8" s="85"/>
      <c r="D8" s="86"/>
      <c r="E8" s="93" t="s">
        <v>55</v>
      </c>
      <c r="F8" s="93"/>
      <c r="G8" s="94"/>
      <c r="H8" s="67" t="s">
        <v>59</v>
      </c>
    </row>
    <row r="9" spans="1:17" ht="16.95" customHeight="1" x14ac:dyDescent="0.3">
      <c r="A9" s="68"/>
      <c r="B9" s="64"/>
      <c r="C9" s="64"/>
      <c r="D9" s="64"/>
      <c r="E9" s="63"/>
      <c r="F9" s="63"/>
      <c r="G9" s="63"/>
      <c r="H9" s="67"/>
    </row>
    <row r="10" spans="1:17" ht="16.95" customHeight="1" thickBot="1" x14ac:dyDescent="0.35">
      <c r="A10" s="95" t="s">
        <v>71</v>
      </c>
      <c r="B10" s="93"/>
      <c r="C10" s="93"/>
      <c r="D10" s="93"/>
      <c r="E10" s="93"/>
      <c r="F10" s="93"/>
      <c r="G10" s="63"/>
      <c r="H10" s="67"/>
    </row>
    <row r="11" spans="1:17" ht="70.2" customHeight="1" x14ac:dyDescent="0.3">
      <c r="A11" s="76" t="s">
        <v>61</v>
      </c>
      <c r="B11" s="77"/>
      <c r="C11" s="77"/>
      <c r="D11" s="77"/>
      <c r="E11" s="77"/>
      <c r="F11" s="77"/>
      <c r="G11" s="77"/>
      <c r="H11" s="78"/>
    </row>
    <row r="12" spans="1:17" ht="54.6" customHeight="1" x14ac:dyDescent="0.3">
      <c r="A12" s="79" t="s">
        <v>62</v>
      </c>
      <c r="B12" s="80"/>
      <c r="C12" s="80"/>
      <c r="D12" s="80"/>
      <c r="E12" s="80"/>
      <c r="F12" s="80"/>
      <c r="G12" s="80"/>
      <c r="H12" s="81"/>
    </row>
    <row r="13" spans="1:17" ht="48" customHeight="1" thickBot="1" x14ac:dyDescent="0.35">
      <c r="A13" s="96" t="s">
        <v>77</v>
      </c>
      <c r="B13" s="97"/>
      <c r="C13" s="97"/>
      <c r="D13" s="97"/>
      <c r="E13" s="97"/>
      <c r="F13" s="97"/>
      <c r="G13" s="97"/>
      <c r="H13" s="98"/>
    </row>
    <row r="14" spans="1:17" ht="49.95" customHeight="1" thickBot="1" x14ac:dyDescent="0.35">
      <c r="A14" s="90" t="s">
        <v>63</v>
      </c>
      <c r="B14" s="91"/>
      <c r="C14" s="91"/>
      <c r="D14" s="91"/>
      <c r="E14" s="91"/>
      <c r="F14" s="91"/>
      <c r="G14" s="91"/>
      <c r="H14" s="92"/>
    </row>
    <row r="15" spans="1:17" x14ac:dyDescent="0.3">
      <c r="A15" s="69"/>
      <c r="B15" s="69"/>
      <c r="C15" s="69"/>
      <c r="D15" s="69"/>
      <c r="E15" s="69"/>
      <c r="F15" s="69"/>
      <c r="G15" s="69"/>
      <c r="H15" s="69"/>
    </row>
  </sheetData>
  <mergeCells count="15">
    <mergeCell ref="A14:H14"/>
    <mergeCell ref="E7:F7"/>
    <mergeCell ref="E8:F8"/>
    <mergeCell ref="G7:G8"/>
    <mergeCell ref="A10:F10"/>
    <mergeCell ref="A13:H13"/>
    <mergeCell ref="A1:H1"/>
    <mergeCell ref="A4:H4"/>
    <mergeCell ref="A11:H11"/>
    <mergeCell ref="A12:H12"/>
    <mergeCell ref="A7:C7"/>
    <mergeCell ref="A8:C8"/>
    <mergeCell ref="D7:D8"/>
    <mergeCell ref="A5:H5"/>
    <mergeCell ref="A2:H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03"/>
  <sheetViews>
    <sheetView topLeftCell="A49" zoomScale="80" zoomScaleNormal="80" workbookViewId="0">
      <selection activeCell="C71" sqref="C71"/>
    </sheetView>
  </sheetViews>
  <sheetFormatPr defaultColWidth="9.109375" defaultRowHeight="14.4" x14ac:dyDescent="0.3"/>
  <cols>
    <col min="1" max="1" width="27.44140625" style="1" customWidth="1"/>
    <col min="2" max="2" width="26.88671875" style="1" customWidth="1"/>
    <col min="3" max="3" width="20.33203125" style="1" customWidth="1"/>
    <col min="4" max="4" width="23.6640625" style="1" customWidth="1"/>
    <col min="5" max="5" width="20.109375" style="1" customWidth="1"/>
    <col min="6" max="6" width="23" style="1" customWidth="1"/>
    <col min="7" max="7" width="20.6640625" style="1" customWidth="1"/>
    <col min="8" max="8" width="19.6640625" style="1" customWidth="1"/>
    <col min="9" max="9" width="15.33203125" style="1" customWidth="1"/>
    <col min="10" max="16384" width="9.109375" style="1"/>
  </cols>
  <sheetData>
    <row r="1" spans="1:37" ht="63" customHeight="1" x14ac:dyDescent="0.3">
      <c r="A1" s="100" t="s">
        <v>27</v>
      </c>
      <c r="B1" s="100"/>
      <c r="C1" s="100"/>
      <c r="D1" s="100"/>
      <c r="E1" s="100"/>
      <c r="F1" s="100"/>
      <c r="G1" s="100"/>
      <c r="H1" s="100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</row>
    <row r="2" spans="1:37" ht="45" customHeight="1" x14ac:dyDescent="0.3">
      <c r="A2" s="100" t="s">
        <v>8</v>
      </c>
      <c r="B2" s="100"/>
      <c r="C2" s="100"/>
      <c r="D2" s="100"/>
      <c r="E2" s="100"/>
      <c r="F2" s="100"/>
      <c r="G2" s="100"/>
      <c r="H2" s="100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</row>
    <row r="3" spans="1:37" ht="11.4" customHeight="1" x14ac:dyDescent="0.3">
      <c r="A3" s="105" t="s">
        <v>44</v>
      </c>
      <c r="B3" s="105"/>
      <c r="C3" s="105"/>
      <c r="D3" s="105"/>
      <c r="E3" s="105"/>
      <c r="F3" s="105"/>
      <c r="G3" s="105"/>
      <c r="H3" s="105"/>
      <c r="I3" s="105"/>
      <c r="J3" s="105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</row>
    <row r="4" spans="1:37" ht="45" customHeight="1" x14ac:dyDescent="0.3">
      <c r="A4" s="100" t="s">
        <v>39</v>
      </c>
      <c r="B4" s="100"/>
      <c r="C4" s="100"/>
      <c r="D4" s="100"/>
      <c r="E4" s="100"/>
      <c r="F4" s="100"/>
      <c r="G4" s="100"/>
      <c r="H4" s="100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</row>
    <row r="5" spans="1:37" ht="45" customHeight="1" x14ac:dyDescent="0.3">
      <c r="A5" s="43" t="s">
        <v>41</v>
      </c>
      <c r="B5" s="42"/>
      <c r="C5" s="42"/>
      <c r="D5" s="42"/>
      <c r="E5" s="42"/>
      <c r="F5" s="42"/>
      <c r="G5" s="42"/>
      <c r="H5" s="42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</row>
    <row r="6" spans="1:37" ht="15" customHeight="1" x14ac:dyDescent="0.3">
      <c r="A6" s="102" t="s">
        <v>43</v>
      </c>
      <c r="B6" s="102"/>
      <c r="C6" s="102"/>
      <c r="D6" s="102"/>
      <c r="E6" s="20"/>
      <c r="F6" s="20"/>
      <c r="G6" s="20"/>
      <c r="H6" s="20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</row>
    <row r="7" spans="1:37" ht="15" customHeight="1" x14ac:dyDescent="0.3">
      <c r="A7" s="21"/>
      <c r="B7" s="21"/>
      <c r="C7" s="21"/>
      <c r="D7" s="21"/>
      <c r="E7" s="20"/>
      <c r="F7" s="20"/>
      <c r="G7" s="20"/>
      <c r="H7" s="20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</row>
    <row r="8" spans="1:37" ht="13.2" customHeight="1" x14ac:dyDescent="0.3">
      <c r="A8" s="22" t="s">
        <v>12</v>
      </c>
      <c r="B8" s="22" t="s">
        <v>13</v>
      </c>
      <c r="C8" s="23" t="s">
        <v>14</v>
      </c>
      <c r="D8" s="22" t="s">
        <v>15</v>
      </c>
      <c r="E8" s="22" t="s">
        <v>16</v>
      </c>
      <c r="F8" s="22" t="s">
        <v>17</v>
      </c>
      <c r="G8" s="22" t="s">
        <v>18</v>
      </c>
      <c r="H8" s="22" t="s">
        <v>19</v>
      </c>
      <c r="I8" s="22" t="s">
        <v>20</v>
      </c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</row>
    <row r="9" spans="1:37" ht="26.25" customHeight="1" x14ac:dyDescent="0.3">
      <c r="A9" s="24"/>
      <c r="B9" s="24"/>
      <c r="C9" s="24"/>
      <c r="D9" s="25"/>
      <c r="E9" s="24"/>
      <c r="F9" s="24"/>
      <c r="G9" s="24"/>
      <c r="H9" s="24"/>
      <c r="I9" s="26" t="s">
        <v>32</v>
      </c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</row>
    <row r="10" spans="1:37" ht="72" x14ac:dyDescent="0.3">
      <c r="A10" s="10" t="s">
        <v>11</v>
      </c>
      <c r="B10" s="10" t="s">
        <v>28</v>
      </c>
      <c r="C10" s="10" t="s">
        <v>31</v>
      </c>
      <c r="D10" s="11" t="s">
        <v>29</v>
      </c>
      <c r="E10" s="10" t="s">
        <v>5</v>
      </c>
      <c r="F10" s="10" t="s">
        <v>6</v>
      </c>
      <c r="G10" s="10" t="s">
        <v>53</v>
      </c>
      <c r="H10" s="10" t="s">
        <v>54</v>
      </c>
      <c r="I10" s="38" t="s">
        <v>1</v>
      </c>
      <c r="J10" s="27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</row>
    <row r="11" spans="1:37" x14ac:dyDescent="0.3">
      <c r="A11" s="2" t="s">
        <v>64</v>
      </c>
      <c r="B11" s="5">
        <v>2015</v>
      </c>
      <c r="C11" s="5" t="s">
        <v>42</v>
      </c>
      <c r="D11" s="3">
        <v>200000</v>
      </c>
      <c r="E11" s="3">
        <v>10000</v>
      </c>
      <c r="F11" s="3">
        <v>400000</v>
      </c>
      <c r="G11" s="3">
        <f>+E11</f>
        <v>10000</v>
      </c>
      <c r="H11" s="3">
        <f>+F11</f>
        <v>400000</v>
      </c>
      <c r="I11" s="40">
        <f>+E11/F11</f>
        <v>2.5000000000000001E-2</v>
      </c>
      <c r="J11" s="28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</row>
    <row r="12" spans="1:37" x14ac:dyDescent="0.3">
      <c r="A12" s="12" t="s">
        <v>65</v>
      </c>
      <c r="B12" s="10">
        <v>2015</v>
      </c>
      <c r="C12" s="10" t="s">
        <v>42</v>
      </c>
      <c r="D12" s="13">
        <v>200000</v>
      </c>
      <c r="E12" s="13">
        <v>30000</v>
      </c>
      <c r="F12" s="13">
        <v>350000</v>
      </c>
      <c r="G12" s="13">
        <f t="shared" ref="G12:H14" si="0">+G11+E12</f>
        <v>40000</v>
      </c>
      <c r="H12" s="13">
        <f t="shared" si="0"/>
        <v>750000</v>
      </c>
      <c r="I12" s="40">
        <f>+E12/F12</f>
        <v>8.5714285714285715E-2</v>
      </c>
      <c r="J12" s="28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</row>
    <row r="13" spans="1:37" x14ac:dyDescent="0.3">
      <c r="A13" s="2" t="s">
        <v>66</v>
      </c>
      <c r="B13" s="5">
        <v>2015</v>
      </c>
      <c r="C13" s="5" t="s">
        <v>42</v>
      </c>
      <c r="D13" s="3">
        <v>200000</v>
      </c>
      <c r="E13" s="3">
        <v>40000</v>
      </c>
      <c r="F13" s="3">
        <v>250000</v>
      </c>
      <c r="G13" s="3">
        <f t="shared" si="0"/>
        <v>80000</v>
      </c>
      <c r="H13" s="3">
        <f t="shared" si="0"/>
        <v>1000000</v>
      </c>
      <c r="I13" s="40">
        <f>+E13/F13</f>
        <v>0.16</v>
      </c>
      <c r="J13" s="28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</row>
    <row r="14" spans="1:37" ht="13.8" customHeight="1" x14ac:dyDescent="0.3">
      <c r="A14" s="12" t="s">
        <v>67</v>
      </c>
      <c r="B14" s="10">
        <v>2015</v>
      </c>
      <c r="C14" s="10" t="s">
        <v>42</v>
      </c>
      <c r="D14" s="13">
        <v>200000</v>
      </c>
      <c r="E14" s="13">
        <v>20000</v>
      </c>
      <c r="F14" s="13">
        <v>500000</v>
      </c>
      <c r="G14" s="13">
        <f t="shared" si="0"/>
        <v>100000</v>
      </c>
      <c r="H14" s="13">
        <f t="shared" si="0"/>
        <v>1500000</v>
      </c>
      <c r="I14" s="40">
        <f>+E14/F14</f>
        <v>0.04</v>
      </c>
      <c r="J14" s="28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</row>
    <row r="15" spans="1:37" x14ac:dyDescent="0.3">
      <c r="A15" s="35"/>
      <c r="B15" s="27"/>
      <c r="C15" s="27"/>
      <c r="D15" s="29"/>
      <c r="E15" s="29"/>
      <c r="F15" s="29"/>
      <c r="G15" s="29"/>
      <c r="H15" s="29"/>
      <c r="I15" s="30"/>
      <c r="J15" s="28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</row>
    <row r="16" spans="1:37" x14ac:dyDescent="0.3">
      <c r="A16" s="31" t="s">
        <v>26</v>
      </c>
      <c r="B16" s="27"/>
      <c r="C16" s="27"/>
      <c r="D16" s="29"/>
      <c r="E16" s="29"/>
      <c r="F16" s="29"/>
      <c r="G16" s="29"/>
      <c r="H16" s="29"/>
      <c r="I16" s="30"/>
      <c r="J16" s="28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</row>
    <row r="17" spans="1:37" ht="40.950000000000003" customHeight="1" x14ac:dyDescent="0.3">
      <c r="A17" s="103" t="s">
        <v>33</v>
      </c>
      <c r="B17" s="103"/>
      <c r="C17" s="103"/>
      <c r="D17" s="103"/>
      <c r="E17" s="103"/>
      <c r="F17" s="103"/>
      <c r="G17" s="103"/>
      <c r="H17" s="103"/>
      <c r="I17" s="103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</row>
    <row r="18" spans="1:37" ht="6.6" customHeight="1" x14ac:dyDescent="0.3">
      <c r="A18" s="34"/>
      <c r="B18" s="34"/>
      <c r="C18" s="34"/>
      <c r="D18" s="34"/>
      <c r="E18" s="34"/>
      <c r="F18" s="34"/>
      <c r="G18" s="34"/>
      <c r="H18" s="34"/>
      <c r="I18" s="34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</row>
    <row r="19" spans="1:37" s="19" customFormat="1" ht="35.4" customHeight="1" x14ac:dyDescent="0.3">
      <c r="A19" s="106" t="s">
        <v>30</v>
      </c>
      <c r="B19" s="106"/>
      <c r="C19" s="106"/>
      <c r="D19" s="106"/>
      <c r="E19" s="106"/>
      <c r="F19" s="106"/>
      <c r="G19" s="106"/>
      <c r="H19" s="106"/>
      <c r="I19" s="106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</row>
    <row r="20" spans="1:37" s="19" customFormat="1" ht="35.4" customHeight="1" x14ac:dyDescent="0.3">
      <c r="A20" s="41"/>
      <c r="B20" s="41"/>
      <c r="C20" s="41"/>
      <c r="D20" s="41"/>
      <c r="E20" s="41"/>
      <c r="F20" s="41"/>
      <c r="G20" s="41"/>
      <c r="H20" s="41"/>
      <c r="I20" s="41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</row>
    <row r="21" spans="1:37" s="19" customFormat="1" ht="35.4" customHeight="1" x14ac:dyDescent="0.3">
      <c r="A21" s="44" t="s">
        <v>40</v>
      </c>
      <c r="B21" s="41"/>
      <c r="C21" s="41"/>
      <c r="D21" s="41"/>
      <c r="E21" s="41"/>
      <c r="F21" s="41"/>
      <c r="G21" s="41"/>
      <c r="H21" s="41"/>
      <c r="I21" s="41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</row>
    <row r="22" spans="1:37" s="9" customFormat="1" ht="18.600000000000001" customHeight="1" x14ac:dyDescent="0.3">
      <c r="A22" s="8"/>
      <c r="B22" s="8"/>
      <c r="C22" s="37"/>
      <c r="D22" s="8"/>
      <c r="E22" s="8"/>
      <c r="F22" s="8"/>
      <c r="G22" s="8"/>
      <c r="H22" s="8"/>
      <c r="I22" s="8"/>
    </row>
    <row r="23" spans="1:37" x14ac:dyDescent="0.3">
      <c r="A23" s="9"/>
      <c r="B23" s="31"/>
      <c r="C23" s="31"/>
      <c r="D23" s="9"/>
      <c r="E23" s="9"/>
      <c r="F23" s="9"/>
      <c r="G23" s="9"/>
      <c r="H23" s="9"/>
      <c r="I23" s="28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</row>
    <row r="24" spans="1:37" ht="72" x14ac:dyDescent="0.3">
      <c r="A24" s="10" t="s">
        <v>10</v>
      </c>
      <c r="B24" s="14" t="s">
        <v>3</v>
      </c>
      <c r="C24" s="10" t="s">
        <v>31</v>
      </c>
      <c r="D24" s="10" t="s">
        <v>4</v>
      </c>
      <c r="E24" s="10" t="s">
        <v>5</v>
      </c>
      <c r="F24" s="10" t="s">
        <v>6</v>
      </c>
      <c r="G24" s="10" t="s">
        <v>53</v>
      </c>
      <c r="H24" s="10" t="s">
        <v>54</v>
      </c>
      <c r="I24" s="38" t="s">
        <v>1</v>
      </c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</row>
    <row r="25" spans="1:37" x14ac:dyDescent="0.3">
      <c r="A25" s="2" t="s">
        <v>72</v>
      </c>
      <c r="B25" s="7">
        <v>2015</v>
      </c>
      <c r="C25" s="5" t="s">
        <v>42</v>
      </c>
      <c r="D25" s="3">
        <v>200000</v>
      </c>
      <c r="E25" s="3">
        <v>10000</v>
      </c>
      <c r="F25" s="3">
        <v>500000</v>
      </c>
      <c r="G25" s="3">
        <f>+E25+G14</f>
        <v>110000</v>
      </c>
      <c r="H25" s="3">
        <f>+F25</f>
        <v>500000</v>
      </c>
      <c r="I25" s="39">
        <f>+E25/F25</f>
        <v>0.02</v>
      </c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</row>
    <row r="26" spans="1:37" x14ac:dyDescent="0.3">
      <c r="A26" s="12" t="s">
        <v>73</v>
      </c>
      <c r="B26" s="14">
        <v>2015</v>
      </c>
      <c r="C26" s="14" t="s">
        <v>42</v>
      </c>
      <c r="D26" s="13">
        <v>200000</v>
      </c>
      <c r="E26" s="13">
        <v>35000</v>
      </c>
      <c r="F26" s="13">
        <v>350000</v>
      </c>
      <c r="G26" s="13">
        <f t="shared" ref="G26:H28" si="1">+G25+E26</f>
        <v>145000</v>
      </c>
      <c r="H26" s="13">
        <f t="shared" si="1"/>
        <v>850000</v>
      </c>
      <c r="I26" s="39">
        <f>+E26/F26</f>
        <v>0.1</v>
      </c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</row>
    <row r="27" spans="1:37" x14ac:dyDescent="0.3">
      <c r="A27" s="2" t="s">
        <v>74</v>
      </c>
      <c r="B27" s="7">
        <v>2015</v>
      </c>
      <c r="C27" s="7" t="s">
        <v>42</v>
      </c>
      <c r="D27" s="3">
        <v>200000</v>
      </c>
      <c r="E27" s="3">
        <v>30000</v>
      </c>
      <c r="F27" s="3">
        <v>500000</v>
      </c>
      <c r="G27" s="3">
        <f t="shared" si="1"/>
        <v>175000</v>
      </c>
      <c r="H27" s="3">
        <f t="shared" si="1"/>
        <v>1350000</v>
      </c>
      <c r="I27" s="39">
        <f>+E27/F27</f>
        <v>0.06</v>
      </c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</row>
    <row r="28" spans="1:37" x14ac:dyDescent="0.3">
      <c r="A28" s="12" t="s">
        <v>75</v>
      </c>
      <c r="B28" s="14">
        <v>2015</v>
      </c>
      <c r="C28" s="14" t="s">
        <v>42</v>
      </c>
      <c r="D28" s="13">
        <v>200000</v>
      </c>
      <c r="E28" s="13">
        <v>25000</v>
      </c>
      <c r="F28" s="13">
        <v>400000</v>
      </c>
      <c r="G28" s="13">
        <f t="shared" si="1"/>
        <v>200000</v>
      </c>
      <c r="H28" s="13">
        <f t="shared" si="1"/>
        <v>1750000</v>
      </c>
      <c r="I28" s="39">
        <f>+E28/F28</f>
        <v>6.25E-2</v>
      </c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</row>
    <row r="29" spans="1:37" x14ac:dyDescent="0.3">
      <c r="A29" s="27"/>
      <c r="B29" s="32"/>
      <c r="C29" s="32"/>
      <c r="D29" s="32"/>
      <c r="E29" s="32"/>
      <c r="F29" s="32"/>
      <c r="G29" s="32"/>
      <c r="H29" s="33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</row>
    <row r="30" spans="1:37" ht="7.95" customHeight="1" x14ac:dyDescent="0.3">
      <c r="A30" s="8"/>
      <c r="B30" s="8"/>
      <c r="C30" s="37"/>
      <c r="D30" s="8"/>
      <c r="E30" s="8"/>
      <c r="F30" s="8"/>
      <c r="G30" s="8"/>
      <c r="H30" s="8"/>
      <c r="I30" s="8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</row>
    <row r="31" spans="1:37" s="9" customFormat="1" ht="14.4" customHeight="1" x14ac:dyDescent="0.3">
      <c r="A31" s="8"/>
      <c r="B31" s="8"/>
      <c r="C31" s="37"/>
      <c r="D31" s="8"/>
      <c r="E31" s="8"/>
      <c r="F31" s="8"/>
      <c r="G31" s="8"/>
      <c r="H31" s="8"/>
      <c r="I31" s="8"/>
    </row>
    <row r="32" spans="1:37" ht="38.25" customHeight="1" x14ac:dyDescent="0.3">
      <c r="A32" s="104" t="s">
        <v>9</v>
      </c>
      <c r="B32" s="100"/>
      <c r="C32" s="100"/>
      <c r="D32" s="100"/>
      <c r="E32" s="100"/>
      <c r="F32" s="51"/>
      <c r="G32" s="51"/>
      <c r="H32" s="51"/>
      <c r="I32" s="51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</row>
    <row r="33" spans="1:37" ht="38.25" customHeight="1" x14ac:dyDescent="0.3">
      <c r="A33" s="107" t="s">
        <v>35</v>
      </c>
      <c r="B33" s="107"/>
      <c r="C33" s="107"/>
      <c r="D33" s="107"/>
      <c r="E33" s="107"/>
      <c r="F33" s="42"/>
      <c r="G33" s="42"/>
      <c r="H33" s="42"/>
      <c r="I33" s="42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</row>
    <row r="34" spans="1:37" ht="16.95" customHeight="1" x14ac:dyDescent="0.3">
      <c r="A34" s="22" t="s">
        <v>21</v>
      </c>
      <c r="B34" s="22" t="s">
        <v>22</v>
      </c>
      <c r="C34" s="23" t="s">
        <v>23</v>
      </c>
      <c r="D34" s="22" t="s">
        <v>24</v>
      </c>
      <c r="E34" s="22" t="s">
        <v>25</v>
      </c>
      <c r="F34" s="22"/>
      <c r="G34" s="22"/>
      <c r="H34" s="22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</row>
    <row r="35" spans="1:37" ht="14.4" customHeight="1" x14ac:dyDescent="0.3">
      <c r="A35" s="22"/>
      <c r="B35" s="22"/>
      <c r="C35" s="22"/>
      <c r="D35" s="23"/>
      <c r="E35" s="26" t="s">
        <v>34</v>
      </c>
      <c r="F35" s="22"/>
      <c r="G35" s="26"/>
      <c r="H35" s="26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</row>
    <row r="36" spans="1:37" ht="91.95" customHeight="1" x14ac:dyDescent="0.3">
      <c r="A36" s="15" t="s">
        <v>0</v>
      </c>
      <c r="B36" s="15" t="s">
        <v>10</v>
      </c>
      <c r="C36" s="15" t="s">
        <v>50</v>
      </c>
      <c r="D36" s="15" t="s">
        <v>60</v>
      </c>
      <c r="E36" s="54" t="s">
        <v>47</v>
      </c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</row>
    <row r="37" spans="1:37" ht="39.75" customHeight="1" x14ac:dyDescent="0.3">
      <c r="A37" s="6" t="s">
        <v>2</v>
      </c>
      <c r="B37" s="2" t="str">
        <f>A11</f>
        <v>2016 - Q1 (January-March)</v>
      </c>
      <c r="C37" s="4">
        <v>3000</v>
      </c>
      <c r="D37" s="58">
        <f>I11</f>
        <v>2.5000000000000001E-2</v>
      </c>
      <c r="E37" s="55">
        <f>+D37*C37</f>
        <v>75</v>
      </c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</row>
    <row r="38" spans="1:37" x14ac:dyDescent="0.3">
      <c r="A38" s="16"/>
      <c r="B38" s="12" t="str">
        <f>A12</f>
        <v>2016 - Q2 (April-June)</v>
      </c>
      <c r="C38" s="17">
        <v>4000</v>
      </c>
      <c r="D38" s="53">
        <f>+I12</f>
        <v>8.5714285714285715E-2</v>
      </c>
      <c r="E38" s="55">
        <f t="shared" ref="E38:E46" si="2">+D38*C38</f>
        <v>342.85714285714283</v>
      </c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</row>
    <row r="39" spans="1:37" ht="28.8" x14ac:dyDescent="0.3">
      <c r="A39" s="6"/>
      <c r="B39" s="2" t="str">
        <f>A13</f>
        <v>2016 - Q3 (July-September)</v>
      </c>
      <c r="C39" s="4">
        <v>5000</v>
      </c>
      <c r="D39" s="58">
        <f>+I13</f>
        <v>0.16</v>
      </c>
      <c r="E39" s="55">
        <f t="shared" si="2"/>
        <v>800</v>
      </c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</row>
    <row r="40" spans="1:37" ht="28.8" x14ac:dyDescent="0.3">
      <c r="A40" s="16"/>
      <c r="B40" s="12" t="str">
        <f>A14</f>
        <v>2016 - Q4 (October-December)</v>
      </c>
      <c r="C40" s="17">
        <v>8000</v>
      </c>
      <c r="D40" s="53">
        <f>+I14</f>
        <v>0.04</v>
      </c>
      <c r="E40" s="55">
        <f t="shared" si="2"/>
        <v>320</v>
      </c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</row>
    <row r="41" spans="1:37" x14ac:dyDescent="0.3">
      <c r="A41" s="59" t="s">
        <v>37</v>
      </c>
      <c r="B41" s="50"/>
      <c r="C41" s="48">
        <f>SUM(C37:C40)</f>
        <v>20000</v>
      </c>
      <c r="D41" s="58"/>
      <c r="E41" s="56">
        <f>SUM(E37:E40)</f>
        <v>1537.8571428571429</v>
      </c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</row>
    <row r="42" spans="1:37" x14ac:dyDescent="0.3">
      <c r="A42" s="45"/>
      <c r="B42" s="12"/>
      <c r="C42" s="17"/>
      <c r="D42" s="53"/>
      <c r="E42" s="55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</row>
    <row r="43" spans="1:37" ht="26.4" customHeight="1" x14ac:dyDescent="0.3">
      <c r="A43" s="6"/>
      <c r="B43" s="2" t="str">
        <f>A25</f>
        <v>2017 - Q1 (January-March)</v>
      </c>
      <c r="C43" s="4">
        <v>6000</v>
      </c>
      <c r="D43" s="58">
        <f>+I25</f>
        <v>0.02</v>
      </c>
      <c r="E43" s="55">
        <f t="shared" si="2"/>
        <v>120</v>
      </c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</row>
    <row r="44" spans="1:37" x14ac:dyDescent="0.3">
      <c r="A44" s="16"/>
      <c r="B44" s="12" t="str">
        <f>A26</f>
        <v>2017 - Q2 (April-June)</v>
      </c>
      <c r="C44" s="17">
        <v>8000</v>
      </c>
      <c r="D44" s="53">
        <f>+I26</f>
        <v>0.1</v>
      </c>
      <c r="E44" s="55">
        <f t="shared" si="2"/>
        <v>800</v>
      </c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</row>
    <row r="45" spans="1:37" x14ac:dyDescent="0.3">
      <c r="A45" s="2"/>
      <c r="B45" s="2" t="str">
        <f>A27</f>
        <v>2017 - Q3 (July-September)</v>
      </c>
      <c r="C45" s="4">
        <v>9000</v>
      </c>
      <c r="D45" s="58">
        <f>+I27</f>
        <v>0.06</v>
      </c>
      <c r="E45" s="55">
        <f t="shared" si="2"/>
        <v>540</v>
      </c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</row>
    <row r="46" spans="1:37" ht="21.6" customHeight="1" x14ac:dyDescent="0.3">
      <c r="A46" s="18" t="s">
        <v>7</v>
      </c>
      <c r="B46" s="12" t="str">
        <f>A28</f>
        <v>2017 - Q4 (October-December)</v>
      </c>
      <c r="C46" s="17">
        <v>10000</v>
      </c>
      <c r="D46" s="53">
        <f>+I28</f>
        <v>6.25E-2</v>
      </c>
      <c r="E46" s="55">
        <f t="shared" si="2"/>
        <v>625</v>
      </c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</row>
    <row r="47" spans="1:37" ht="16.95" customHeight="1" x14ac:dyDescent="0.3">
      <c r="A47" s="60" t="s">
        <v>38</v>
      </c>
      <c r="B47" s="50"/>
      <c r="C47" s="48">
        <f>SUM(C43:C46)</f>
        <v>33000</v>
      </c>
      <c r="D47" s="58"/>
      <c r="E47" s="56">
        <f>SUM(E43:E46)</f>
        <v>2085</v>
      </c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</row>
    <row r="48" spans="1:37" x14ac:dyDescent="0.3">
      <c r="A48" s="47" t="s">
        <v>36</v>
      </c>
      <c r="B48" s="49"/>
      <c r="C48" s="46">
        <f>+C41+C47</f>
        <v>53000</v>
      </c>
      <c r="D48" s="49"/>
      <c r="E48" s="57">
        <f>+E41+E47</f>
        <v>3622.8571428571431</v>
      </c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</row>
    <row r="49" spans="1:37" x14ac:dyDescent="0.3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</row>
    <row r="50" spans="1:37" ht="18" customHeight="1" x14ac:dyDescent="0.3">
      <c r="A50" s="101" t="s">
        <v>48</v>
      </c>
      <c r="B50" s="101"/>
      <c r="C50" s="101"/>
      <c r="D50" s="101"/>
      <c r="E50" s="101"/>
      <c r="F50" s="101"/>
      <c r="G50" s="101"/>
      <c r="H50" s="101"/>
      <c r="I50" s="101"/>
      <c r="J50" s="101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</row>
    <row r="51" spans="1:37" ht="16.95" customHeight="1" x14ac:dyDescent="0.3">
      <c r="A51" s="99" t="s">
        <v>46</v>
      </c>
      <c r="B51" s="99"/>
      <c r="C51" s="99"/>
      <c r="D51" s="99"/>
      <c r="E51" s="99"/>
      <c r="F51" s="99"/>
      <c r="G51" s="99"/>
      <c r="H51" s="99"/>
      <c r="I51" s="99"/>
      <c r="J51" s="36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</row>
    <row r="52" spans="1:37" x14ac:dyDescent="0.3">
      <c r="A52" s="52" t="s">
        <v>45</v>
      </c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</row>
    <row r="53" spans="1:37" x14ac:dyDescent="0.3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</row>
    <row r="54" spans="1:37" x14ac:dyDescent="0.3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</row>
    <row r="55" spans="1:37" x14ac:dyDescent="0.3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</row>
    <row r="56" spans="1:37" x14ac:dyDescent="0.3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</row>
    <row r="57" spans="1:37" x14ac:dyDescent="0.3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</row>
    <row r="58" spans="1:37" x14ac:dyDescent="0.3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</row>
    <row r="59" spans="1:37" x14ac:dyDescent="0.3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</row>
    <row r="60" spans="1:37" x14ac:dyDescent="0.3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</row>
    <row r="61" spans="1:37" x14ac:dyDescent="0.3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</row>
    <row r="62" spans="1:37" x14ac:dyDescent="0.3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</row>
    <row r="63" spans="1:37" x14ac:dyDescent="0.3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</row>
    <row r="64" spans="1:37" x14ac:dyDescent="0.3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</row>
    <row r="65" spans="1:37" x14ac:dyDescent="0.3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</row>
    <row r="66" spans="1:37" x14ac:dyDescent="0.3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</row>
    <row r="67" spans="1:37" x14ac:dyDescent="0.3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</row>
    <row r="68" spans="1:37" x14ac:dyDescent="0.3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</row>
    <row r="69" spans="1:37" x14ac:dyDescent="0.3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</row>
    <row r="70" spans="1:37" x14ac:dyDescent="0.3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</row>
    <row r="71" spans="1:37" x14ac:dyDescent="0.3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</row>
    <row r="72" spans="1:37" x14ac:dyDescent="0.3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</row>
    <row r="73" spans="1:37" x14ac:dyDescent="0.3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</row>
    <row r="74" spans="1:37" x14ac:dyDescent="0.3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</row>
    <row r="75" spans="1:37" x14ac:dyDescent="0.3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</row>
    <row r="76" spans="1:37" x14ac:dyDescent="0.3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</row>
    <row r="77" spans="1:37" x14ac:dyDescent="0.3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</row>
    <row r="78" spans="1:37" x14ac:dyDescent="0.3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</row>
    <row r="79" spans="1:37" x14ac:dyDescent="0.3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</row>
    <row r="80" spans="1:37" x14ac:dyDescent="0.3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</row>
    <row r="81" spans="1:37" x14ac:dyDescent="0.3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</row>
    <row r="82" spans="1:37" x14ac:dyDescent="0.3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</row>
    <row r="83" spans="1:37" x14ac:dyDescent="0.3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</row>
    <row r="84" spans="1:37" x14ac:dyDescent="0.3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</row>
    <row r="85" spans="1:37" x14ac:dyDescent="0.3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</row>
    <row r="86" spans="1:37" x14ac:dyDescent="0.3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</row>
    <row r="87" spans="1:37" x14ac:dyDescent="0.3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</row>
    <row r="88" spans="1:37" x14ac:dyDescent="0.3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</row>
    <row r="89" spans="1:37" x14ac:dyDescent="0.3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</row>
    <row r="90" spans="1:37" x14ac:dyDescent="0.3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</row>
    <row r="91" spans="1:37" x14ac:dyDescent="0.3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</row>
    <row r="92" spans="1:37" x14ac:dyDescent="0.3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</row>
    <row r="93" spans="1:37" x14ac:dyDescent="0.3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</row>
    <row r="94" spans="1:37" x14ac:dyDescent="0.3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</row>
    <row r="95" spans="1:37" x14ac:dyDescent="0.3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</row>
    <row r="96" spans="1:37" x14ac:dyDescent="0.3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</row>
    <row r="97" spans="1:37" x14ac:dyDescent="0.3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</row>
    <row r="98" spans="1:37" x14ac:dyDescent="0.3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</row>
    <row r="99" spans="1:37" x14ac:dyDescent="0.3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</row>
    <row r="100" spans="1:37" x14ac:dyDescent="0.3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</row>
    <row r="101" spans="1:37" x14ac:dyDescent="0.3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</row>
    <row r="102" spans="1:37" x14ac:dyDescent="0.3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</row>
    <row r="103" spans="1:37" x14ac:dyDescent="0.3"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</row>
  </sheetData>
  <mergeCells count="11">
    <mergeCell ref="A51:I51"/>
    <mergeCell ref="A1:H1"/>
    <mergeCell ref="A50:J50"/>
    <mergeCell ref="A2:H2"/>
    <mergeCell ref="A6:D6"/>
    <mergeCell ref="A4:H4"/>
    <mergeCell ref="A17:I17"/>
    <mergeCell ref="A32:E32"/>
    <mergeCell ref="A3:J3"/>
    <mergeCell ref="A19:I19"/>
    <mergeCell ref="A33:E33"/>
  </mergeCells>
  <pageMargins left="0.7" right="0.7" top="0.75" bottom="0.75" header="0.3" footer="0.3"/>
  <pageSetup scale="65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ADB418606A8DA47A674CD08CD6A0F53" ma:contentTypeVersion="1" ma:contentTypeDescription="Create a new document." ma:contentTypeScope="" ma:versionID="f45772ee2e8bcfd288d0777978954a3d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48c5b5cd9b8d25ff6dd15848836f427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StartDate xmlns="http://schemas.microsoft.com/sharepoint/v3" xsi:nil="true"/>
    <PublishingExpiration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2D8B73EB-32A2-4ED2-B5E8-3E9EAA322D68}"/>
</file>

<file path=customXml/itemProps2.xml><?xml version="1.0" encoding="utf-8"?>
<ds:datastoreItem xmlns:ds="http://schemas.openxmlformats.org/officeDocument/2006/customXml" ds:itemID="{2C183382-868B-42F2-AB4D-024E15749058}"/>
</file>

<file path=customXml/itemProps3.xml><?xml version="1.0" encoding="utf-8"?>
<ds:datastoreItem xmlns:ds="http://schemas.openxmlformats.org/officeDocument/2006/customXml" ds:itemID="{4CE4D50A-B31E-44C8-A81F-1FAD0DF8944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Overview</vt:lpstr>
      <vt:lpstr>Program Income Calculator</vt:lpstr>
      <vt:lpstr>'Program Income Calculator'!Print_Area</vt:lpstr>
    </vt:vector>
  </TitlesOfParts>
  <Company>OJP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nelsonm</dc:creator>
  <cp:lastModifiedBy>Olaiya, Samuel</cp:lastModifiedBy>
  <cp:lastPrinted>2018-05-30T18:48:50Z</cp:lastPrinted>
  <dcterms:created xsi:type="dcterms:W3CDTF">2012-04-25T11:46:50Z</dcterms:created>
  <dcterms:modified xsi:type="dcterms:W3CDTF">2018-12-20T19:59:42Z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0x0101002ADB418606A8DA47A674CD08CD6A0F53</vt:lpwstr>
  </property>
</Properties>
</file>